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3"/>
  <workbookPr filterPrivacy="1"/>
  <xr:revisionPtr revIDLastSave="0" documentId="13_ncr:1_{81A96DFB-5724-CF4C-8D9B-7C768167B70B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průvodce_sociální a zdrav_sazby" sheetId="9" r:id="rId1"/>
  </sheets>
  <definedNames>
    <definedName name="_xlnm.Print_Area" localSheetId="0">'průvodce_sociální a zdrav_sazby'!$A$1:$L$35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L26" i="9" l="1"/>
  <c r="H33" i="9" s="1"/>
  <c r="K33" i="9" s="1"/>
  <c r="L27" i="9"/>
  <c r="H34" i="9" s="1"/>
  <c r="K34" i="9" s="1"/>
</calcChain>
</file>

<file path=xl/sharedStrings.xml><?xml version="1.0" encoding="utf-8"?>
<sst xmlns="http://schemas.openxmlformats.org/spreadsheetml/2006/main" count="84" uniqueCount="65">
  <si>
    <t>průměrná mzda</t>
  </si>
  <si>
    <t>Soc. poj.</t>
  </si>
  <si>
    <t>Rok</t>
  </si>
  <si>
    <t>Přepočítací  koeficient</t>
  </si>
  <si>
    <t>důch. poj.</t>
  </si>
  <si>
    <t>státní  politika zam.</t>
  </si>
  <si>
    <t>nem. pojištění</t>
  </si>
  <si>
    <t xml:space="preserve">neodvádí se </t>
  </si>
  <si>
    <t>neodvádí se</t>
  </si>
  <si>
    <t>Průměrná mzda</t>
  </si>
  <si>
    <t xml:space="preserve">Základní sazba min. mzdy pro 40 hod. týdenní prac. dobu: </t>
  </si>
  <si>
    <t>Zdrav.poj. § 3 odst. 6 z.č. 592/1992 Sb.</t>
  </si>
  <si>
    <t>podle § 17 zákona č.155/1995 Sb. o důch. pojištění</t>
  </si>
  <si>
    <t>Pojistné na sociální zabezpečení</t>
  </si>
  <si>
    <t>Pojistné na veřejné ZP</t>
  </si>
  <si>
    <t xml:space="preserve">Minimální mzda </t>
  </si>
  <si>
    <t>Poplatníci pojistného</t>
  </si>
  <si>
    <t>není definován</t>
  </si>
  <si>
    <r>
      <t>dobrovolného pracovníka pečovatelské služby - do 2 499 Kč včetně                    (písm. a, bod 6)</t>
    </r>
    <r>
      <rPr>
        <b/>
        <vertAlign val="superscript"/>
        <sz val="11"/>
        <color theme="1"/>
        <rFont val="Calibri (Základní text)"/>
      </rPr>
      <t>*)</t>
    </r>
  </si>
  <si>
    <t>**)do Evropského parlamentu, Senátu a zastupitelstev územních samosprávných celků a člena okrskové volební komise a zvláštní okrskové volební komise při volbách do Poslanecké sněmovny a při volbě prezidenta republiky,</t>
  </si>
  <si>
    <t>S VÝJIMKOU!</t>
  </si>
  <si>
    <r>
      <t>DPP - do 10 000 Kč včetně</t>
    </r>
    <r>
      <rPr>
        <b/>
        <vertAlign val="superscript"/>
        <sz val="11"/>
        <color theme="1"/>
        <rFont val="Calibri (Základní text)"/>
        <charset val="238"/>
      </rPr>
      <t>*)</t>
    </r>
    <r>
      <rPr>
        <b/>
        <sz val="11"/>
        <color theme="1"/>
        <rFont val="Calibri"/>
        <family val="2"/>
        <scheme val="minor"/>
      </rPr>
      <t xml:space="preserve">
</t>
    </r>
    <r>
      <rPr>
        <sz val="9"/>
        <color indexed="8"/>
        <rFont val="Calibri"/>
        <family val="2"/>
      </rPr>
      <t>§ 7a z.č. 187/2006 Sb.</t>
    </r>
  </si>
  <si>
    <t>Minimální vyměřovací základ za kalendářní měsíc</t>
  </si>
  <si>
    <t>Maximální vyměřovací základ za kalendářní rok</t>
  </si>
  <si>
    <t>Zdravotní pojištění</t>
  </si>
  <si>
    <t xml:space="preserve">48násobek </t>
  </si>
  <si>
    <t>§ 23b odst. 4 z. č.589/1992 Sb.</t>
  </si>
  <si>
    <t>Všeobecný vyměřovací základ</t>
  </si>
  <si>
    <t>Průměrná mzda v  Kč</t>
  </si>
  <si>
    <t>Násobek prům.mzdy</t>
  </si>
  <si>
    <t>Max. roční vyměřovací základ v Kč</t>
  </si>
  <si>
    <t>Nařízení vlády</t>
  </si>
  <si>
    <t>minimální vyměřovací základ = min. mzda</t>
  </si>
  <si>
    <t>Socílání pojištění § 15a odst. 5 z.č. 589/1992 Sb.</t>
  </si>
  <si>
    <r>
      <rPr>
        <sz val="14"/>
        <color theme="1"/>
        <rFont val="Calibri (Základní text)"/>
        <charset val="238"/>
      </rPr>
      <t xml:space="preserve">
</t>
    </r>
    <r>
      <rPr>
        <b/>
        <sz val="14"/>
        <color theme="1"/>
        <rFont val="Calibri"/>
        <family val="2"/>
        <scheme val="minor"/>
      </rPr>
      <t>24,8 %</t>
    </r>
    <r>
      <rPr>
        <sz val="14"/>
        <color theme="1"/>
        <rFont val="Calibri"/>
        <family val="2"/>
        <scheme val="minor"/>
      </rPr>
      <t xml:space="preserve">
</t>
    </r>
  </si>
  <si>
    <t>1/3 z 13,5 %</t>
  </si>
  <si>
    <t xml:space="preserve">zbytek </t>
  </si>
  <si>
    <t>Zaměstnavatel</t>
  </si>
  <si>
    <t>Zaměstnanec</t>
  </si>
  <si>
    <t xml:space="preserve"> 1. osoba, která má pouze příjmy ze závislé činnosti, které nejsou předmětem daně nebo jsou od daně osvobozeny *)</t>
  </si>
  <si>
    <t>2. žák nebo student, který má pouze příjmy ze závislé činnosti za práci 
z praktického výcviku *)</t>
  </si>
  <si>
    <t>3. DPP - do 10 000 Kč včetně *)</t>
  </si>
  <si>
    <t>7. člena okrskové volební komise při volbách **)</t>
  </si>
  <si>
    <t>Celkem zaměstnavatel</t>
  </si>
  <si>
    <t>16 200 Kč / měsíc</t>
  </si>
  <si>
    <t>356/2021 Sb.</t>
  </si>
  <si>
    <t>96,40 Kč / hod.</t>
  </si>
  <si>
    <t>Zaměstnanci (FO s příjmy se závislé činnosti) s výjimkou níže vyjmenovaných 
(§ 5 písm. a)  z. č. 48/1997 Sb.)</t>
  </si>
  <si>
    <t>290/2022 Sb.</t>
  </si>
  <si>
    <t>5. DPČ - do 3 999 Kč včetně *)</t>
  </si>
  <si>
    <t>4. člen družstva, který není v prac.pr. vztahu - do 3 999 Kč včetně *)</t>
  </si>
  <si>
    <t>6. dobrovolného pracovníka pečovatelské služby - do 3 999 Kč včetně  *)</t>
  </si>
  <si>
    <t>§ 9 odst. 2 z. č. 592/1992 Sb.</t>
  </si>
  <si>
    <r>
      <t xml:space="preserve">DPP - vyšší než 10 000 Kč ,
DPČ alespoň </t>
    </r>
    <r>
      <rPr>
        <b/>
        <sz val="11"/>
        <color rgb="FFFF0000"/>
        <rFont val="Calibri (Základní text)"/>
        <charset val="238"/>
      </rPr>
      <t>4 000</t>
    </r>
    <r>
      <rPr>
        <b/>
        <sz val="11"/>
        <color theme="1"/>
        <rFont val="Calibri"/>
        <family val="2"/>
        <scheme val="minor"/>
      </rPr>
      <t xml:space="preserve"> Kč, 
ostatní příjmy alespoň  </t>
    </r>
    <r>
      <rPr>
        <b/>
        <sz val="11"/>
        <color rgb="FFFF0000"/>
        <rFont val="Calibri (Základní text)"/>
        <charset val="238"/>
      </rPr>
      <t>4 000</t>
    </r>
    <r>
      <rPr>
        <b/>
        <sz val="11"/>
        <color theme="1"/>
        <rFont val="Calibri"/>
        <family val="2"/>
        <scheme val="minor"/>
      </rPr>
      <t xml:space="preserve"> Kč
a vyšší</t>
    </r>
  </si>
  <si>
    <r>
      <t xml:space="preserve">*) Započítatelný (rozhodný) příjem je pro dohody o provedení práce příjem vyšší než 10 000 Kč (§ 7a z.č. 187/2006 Sb. o nem. pojištění), ostatní započitatelný příjem definuje § 6 odst. 2 z. č. 187/2006 Sb. o nem. pojištění - alespoň příjem 4.000 Kč. - </t>
    </r>
    <r>
      <rPr>
        <b/>
        <sz val="11"/>
        <color rgb="FFFF0000"/>
        <rFont val="Calibri"/>
        <family val="2"/>
      </rPr>
      <t xml:space="preserve">!!! ZMĚNA !!! </t>
    </r>
    <r>
      <rPr>
        <sz val="11"/>
        <rFont val="Calibri"/>
        <family val="2"/>
      </rPr>
      <t>(doposud 3.500 Kč)</t>
    </r>
  </si>
  <si>
    <t>??? 16 200 KČ ???</t>
  </si>
  <si>
    <t>??? Základní sazba min. mzdy pro 40 hod. týdenní prac. dobu: ???</t>
  </si>
  <si>
    <t>Sazby pojistného
§ 2 odst. 1 z. č. 592/1992 Sb.</t>
  </si>
  <si>
    <t>Sazby pojistného
§ 7 odst. 1 z. č. 589/1992 Sb.</t>
  </si>
  <si>
    <t>VI. 3. Zaměstnanec - Sociální a zdravotní pojištění  2023</t>
  </si>
  <si>
    <t>Zaměstnanci podle zákona č. 586/1992 Sb.,
č. 592/1992 Sb.,
§ 5 z. č. 48/1997 Sb.</t>
  </si>
  <si>
    <t xml:space="preserve">
§ 5 z. č. 48/1997 Sb. (definuje 
z. č. 187/2006 Sb.)
S  VÝJIMKOU! Zdravotní pojištění  neplatí tito zaměstnanci , když jejich mzda nebo plat nedosahuje  započitatelného příjmu*) 
</t>
  </si>
  <si>
    <r>
      <t>VEŠKERÉ zaměstnání malého rozsahu § 7 z.č. 187/2006 Sb. včetně společníků, jednatelů a výkonu funkce
- do 3 999 Kč včetně</t>
    </r>
    <r>
      <rPr>
        <b/>
        <vertAlign val="superscript"/>
        <sz val="11"/>
        <color theme="1"/>
        <rFont val="Calibri (Základní text)"/>
        <charset val="238"/>
      </rPr>
      <t xml:space="preserve">*)
</t>
    </r>
  </si>
  <si>
    <r>
      <t xml:space="preserve">DPČ - do </t>
    </r>
    <r>
      <rPr>
        <b/>
        <sz val="11"/>
        <color rgb="FFFF0000"/>
        <rFont val="Calibri (Základní text)"/>
        <charset val="238"/>
      </rPr>
      <t>3 999</t>
    </r>
    <r>
      <rPr>
        <b/>
        <sz val="11"/>
        <color theme="1"/>
        <rFont val="Calibri"/>
        <family val="2"/>
        <scheme val="minor"/>
      </rPr>
      <t xml:space="preserve"> Kč včetně</t>
    </r>
    <r>
      <rPr>
        <b/>
        <vertAlign val="superscript"/>
        <sz val="11"/>
        <color theme="1"/>
        <rFont val="Calibri (Základní text)"/>
        <charset val="238"/>
      </rPr>
      <t>*)</t>
    </r>
    <r>
      <rPr>
        <b/>
        <sz val="11"/>
        <color theme="1"/>
        <rFont val="Calibri"/>
        <family val="2"/>
        <scheme val="minor"/>
      </rPr>
      <t xml:space="preserve">
(zaměstnání malého rozsahu). </t>
    </r>
  </si>
  <si>
    <r>
      <t xml:space="preserve">Zaměstnanci
</t>
    </r>
    <r>
      <rPr>
        <sz val="11"/>
        <color indexed="8"/>
        <rFont val="Calibri"/>
        <family val="2"/>
      </rPr>
      <t>§ 3 odst. 1 písm. b)
z.č. 589/1992 Sb.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</si>
</sst>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č&quot;;[Red]\-#,##0\ &quot;Kč&quot;"/>
    <numFmt numFmtId="164" formatCode="0.0%"/>
    <numFmt numFmtId="165" formatCode="#,##0\ &quot;Kč&quot;"/>
  </numFmts>
  <fonts count="2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8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b/>
      <vertAlign val="superscript"/>
      <sz val="11"/>
      <color theme="1"/>
      <name val="Calibri (Základní text)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4"/>
      <color theme="1"/>
      <name val="Calibri"/>
      <family val="2"/>
      <scheme val="minor"/>
    </font>
    <font>
      <b/>
      <vertAlign val="superscript"/>
      <sz val="11"/>
      <color theme="1"/>
      <name val="Calibri (Základní text)"/>
      <charset val="238"/>
    </font>
    <font>
      <sz val="14"/>
      <color theme="1"/>
      <name val="Calibri (Základní text)"/>
      <charset val="238"/>
    </font>
    <font>
      <b/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 (Základní text)"/>
      <charset val="238"/>
    </font>
    <font>
      <b/>
      <sz val="11"/>
      <color rgb="FFFF0000"/>
      <name val="Calibri"/>
      <family val="2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dotted">
        <color indexed="64"/>
      </left>
      <right/>
      <top style="medium">
        <color auto="1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183">
    <xf numFmtId="0" fontId="0" fillId="0" borderId="0" xfId="0"/>
    <xf numFmtId="0" fontId="7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6" borderId="0" xfId="0" applyFont="1" applyFill="1" applyAlignment="1">
      <alignment horizontal="center"/>
    </xf>
    <xf numFmtId="3" fontId="7" fillId="6" borderId="0" xfId="0" applyNumberFormat="1" applyFont="1" applyFill="1" applyAlignment="1">
      <alignment horizontal="center" wrapText="1"/>
    </xf>
    <xf numFmtId="0" fontId="7" fillId="6" borderId="0" xfId="0" applyFont="1" applyFill="1" applyAlignment="1">
      <alignment horizontal="center" wrapText="1"/>
    </xf>
    <xf numFmtId="3" fontId="7" fillId="6" borderId="0" xfId="0" applyNumberFormat="1" applyFont="1" applyFill="1" applyAlignment="1">
      <alignment horizontal="center" vertical="center"/>
    </xf>
    <xf numFmtId="0" fontId="6" fillId="4" borderId="11" xfId="0" applyFont="1" applyFill="1" applyBorder="1" applyAlignment="1">
      <alignment horizontal="right" vertical="center"/>
    </xf>
    <xf numFmtId="2" fontId="6" fillId="4" borderId="12" xfId="0" applyNumberFormat="1" applyFont="1" applyFill="1" applyBorder="1" applyAlignment="1">
      <alignment horizontal="right" vertical="center"/>
    </xf>
    <xf numFmtId="0" fontId="6" fillId="4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left" vertical="center"/>
    </xf>
    <xf numFmtId="0" fontId="10" fillId="4" borderId="57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2" fontId="6" fillId="0" borderId="0" xfId="0" applyNumberFormat="1" applyFont="1" applyAlignment="1">
      <alignment horizontal="right" vertical="center"/>
    </xf>
    <xf numFmtId="0" fontId="6" fillId="0" borderId="64" xfId="0" applyFont="1" applyBorder="1" applyAlignment="1">
      <alignment horizontal="center" vertical="center" wrapText="1"/>
    </xf>
    <xf numFmtId="0" fontId="11" fillId="0" borderId="62" xfId="0" applyFont="1" applyBorder="1" applyAlignment="1">
      <alignment horizontal="center" vertical="center"/>
    </xf>
    <xf numFmtId="0" fontId="10" fillId="4" borderId="61" xfId="0" applyFont="1" applyFill="1" applyBorder="1" applyAlignment="1">
      <alignment horizontal="center" vertical="center"/>
    </xf>
    <xf numFmtId="0" fontId="6" fillId="0" borderId="62" xfId="0" applyFont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9" fillId="4" borderId="61" xfId="0" applyFont="1" applyFill="1" applyBorder="1" applyAlignment="1">
      <alignment horizontal="center" vertical="center"/>
    </xf>
    <xf numFmtId="0" fontId="11" fillId="0" borderId="30" xfId="0" applyFont="1" applyBorder="1" applyAlignment="1">
      <alignment horizontal="center" vertical="center" wrapText="1"/>
    </xf>
    <xf numFmtId="0" fontId="9" fillId="4" borderId="49" xfId="0" applyFont="1" applyFill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6" fillId="8" borderId="18" xfId="0" applyFont="1" applyFill="1" applyBorder="1" applyAlignment="1">
      <alignment horizontal="center" vertical="center" wrapText="1"/>
    </xf>
    <xf numFmtId="0" fontId="6" fillId="9" borderId="18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165" fontId="11" fillId="0" borderId="30" xfId="0" applyNumberFormat="1" applyFont="1" applyBorder="1" applyAlignment="1">
      <alignment horizontal="center" vertical="center" wrapText="1"/>
    </xf>
    <xf numFmtId="165" fontId="11" fillId="4" borderId="44" xfId="0" applyNumberFormat="1" applyFont="1" applyFill="1" applyBorder="1" applyAlignment="1">
      <alignment horizontal="center" vertical="center"/>
    </xf>
    <xf numFmtId="165" fontId="6" fillId="4" borderId="63" xfId="0" applyNumberFormat="1" applyFont="1" applyFill="1" applyBorder="1" applyAlignment="1">
      <alignment horizontal="center" vertical="center"/>
    </xf>
    <xf numFmtId="165" fontId="11" fillId="0" borderId="68" xfId="0" applyNumberFormat="1" applyFont="1" applyBorder="1" applyAlignment="1">
      <alignment horizontal="center" vertical="center" wrapText="1"/>
    </xf>
    <xf numFmtId="165" fontId="6" fillId="7" borderId="62" xfId="0" applyNumberFormat="1" applyFont="1" applyFill="1" applyBorder="1" applyAlignment="1">
      <alignment horizontal="center" vertical="center"/>
    </xf>
    <xf numFmtId="0" fontId="22" fillId="8" borderId="17" xfId="0" applyFont="1" applyFill="1" applyBorder="1" applyAlignment="1">
      <alignment horizontal="center"/>
    </xf>
    <xf numFmtId="0" fontId="22" fillId="8" borderId="1" xfId="0" applyFont="1" applyFill="1" applyBorder="1" applyAlignment="1">
      <alignment horizontal="center"/>
    </xf>
    <xf numFmtId="0" fontId="22" fillId="8" borderId="59" xfId="0" applyFont="1" applyFill="1" applyBorder="1" applyAlignment="1">
      <alignment horizontal="center"/>
    </xf>
    <xf numFmtId="0" fontId="6" fillId="9" borderId="54" xfId="0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horizontal="center" vertical="center" wrapText="1"/>
    </xf>
    <xf numFmtId="0" fontId="6" fillId="9" borderId="21" xfId="0" applyFont="1" applyFill="1" applyBorder="1" applyAlignment="1">
      <alignment horizontal="center" vertical="center" wrapText="1"/>
    </xf>
    <xf numFmtId="0" fontId="6" fillId="9" borderId="35" xfId="0" applyFont="1" applyFill="1" applyBorder="1" applyAlignment="1">
      <alignment horizontal="center" vertical="center" wrapText="1"/>
    </xf>
    <xf numFmtId="0" fontId="6" fillId="9" borderId="22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6" fillId="9" borderId="74" xfId="0" applyFont="1" applyFill="1" applyBorder="1" applyAlignment="1">
      <alignment horizontal="center" vertical="center" wrapText="1"/>
    </xf>
    <xf numFmtId="0" fontId="6" fillId="9" borderId="76" xfId="0" applyFont="1" applyFill="1" applyBorder="1" applyAlignment="1">
      <alignment horizontal="center" vertical="center" wrapText="1"/>
    </xf>
    <xf numFmtId="0" fontId="6" fillId="10" borderId="48" xfId="0" applyFont="1" applyFill="1" applyBorder="1" applyAlignment="1">
      <alignment horizontal="center" vertical="center"/>
    </xf>
    <xf numFmtId="0" fontId="6" fillId="10" borderId="30" xfId="0" applyFont="1" applyFill="1" applyBorder="1" applyAlignment="1">
      <alignment horizontal="center" vertical="center"/>
    </xf>
    <xf numFmtId="0" fontId="6" fillId="9" borderId="77" xfId="0" applyFont="1" applyFill="1" applyBorder="1" applyAlignment="1">
      <alignment horizontal="center" vertical="center" wrapText="1"/>
    </xf>
    <xf numFmtId="0" fontId="6" fillId="9" borderId="78" xfId="0" applyFont="1" applyFill="1" applyBorder="1" applyAlignment="1">
      <alignment horizontal="center" vertical="center" wrapText="1"/>
    </xf>
    <xf numFmtId="0" fontId="6" fillId="10" borderId="32" xfId="0" applyFont="1" applyFill="1" applyBorder="1" applyAlignment="1">
      <alignment horizontal="center" vertical="center"/>
    </xf>
    <xf numFmtId="0" fontId="6" fillId="10" borderId="44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9" fontId="10" fillId="0" borderId="45" xfId="0" applyNumberFormat="1" applyFont="1" applyBorder="1" applyAlignment="1">
      <alignment horizontal="center" vertical="center"/>
    </xf>
    <xf numFmtId="9" fontId="10" fillId="0" borderId="34" xfId="0" applyNumberFormat="1" applyFont="1" applyBorder="1" applyAlignment="1">
      <alignment horizontal="center" vertical="center"/>
    </xf>
    <xf numFmtId="9" fontId="10" fillId="0" borderId="67" xfId="0" applyNumberFormat="1" applyFont="1" applyBorder="1" applyAlignment="1">
      <alignment horizontal="center" vertical="center"/>
    </xf>
    <xf numFmtId="9" fontId="10" fillId="0" borderId="36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49" fontId="10" fillId="4" borderId="43" xfId="0" applyNumberFormat="1" applyFont="1" applyFill="1" applyBorder="1" applyAlignment="1">
      <alignment horizontal="center" vertical="center"/>
    </xf>
    <xf numFmtId="49" fontId="10" fillId="4" borderId="16" xfId="0" applyNumberFormat="1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7" borderId="52" xfId="0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textRotation="90"/>
    </xf>
    <xf numFmtId="0" fontId="6" fillId="0" borderId="19" xfId="0" applyFont="1" applyBorder="1" applyAlignment="1">
      <alignment horizontal="center" vertical="center" textRotation="90"/>
    </xf>
    <xf numFmtId="0" fontId="6" fillId="5" borderId="51" xfId="0" applyFont="1" applyFill="1" applyBorder="1" applyAlignment="1">
      <alignment horizontal="center" wrapText="1"/>
    </xf>
    <xf numFmtId="0" fontId="0" fillId="0" borderId="51" xfId="0" applyBorder="1" applyAlignment="1">
      <alignment horizontal="center" wrapText="1"/>
    </xf>
    <xf numFmtId="0" fontId="11" fillId="7" borderId="75" xfId="0" applyFont="1" applyFill="1" applyBorder="1" applyAlignment="1">
      <alignment horizontal="center" vertical="center" wrapText="1"/>
    </xf>
    <xf numFmtId="0" fontId="11" fillId="7" borderId="68" xfId="0" applyFont="1" applyFill="1" applyBorder="1" applyAlignment="1">
      <alignment horizontal="center" vertical="center" wrapText="1"/>
    </xf>
    <xf numFmtId="0" fontId="11" fillId="7" borderId="69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6" fillId="5" borderId="31" xfId="0" applyFont="1" applyFill="1" applyBorder="1" applyAlignment="1">
      <alignment horizontal="center" vertical="center" wrapText="1"/>
    </xf>
    <xf numFmtId="0" fontId="6" fillId="5" borderId="30" xfId="0" applyFont="1" applyFill="1" applyBorder="1" applyAlignment="1">
      <alignment horizontal="center" vertical="center" wrapText="1"/>
    </xf>
    <xf numFmtId="164" fontId="9" fillId="0" borderId="68" xfId="0" applyNumberFormat="1" applyFont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64" fontId="9" fillId="0" borderId="69" xfId="0" applyNumberFormat="1" applyFont="1" applyBorder="1" applyAlignment="1">
      <alignment horizontal="center" vertical="center"/>
    </xf>
    <xf numFmtId="164" fontId="9" fillId="0" borderId="9" xfId="0" applyNumberFormat="1" applyFont="1" applyBorder="1" applyAlignment="1">
      <alignment horizontal="center" vertical="center"/>
    </xf>
    <xf numFmtId="10" fontId="10" fillId="0" borderId="33" xfId="0" applyNumberFormat="1" applyFont="1" applyBorder="1" applyAlignment="1">
      <alignment horizontal="center" vertical="center"/>
    </xf>
    <xf numFmtId="10" fontId="10" fillId="0" borderId="37" xfId="0" applyNumberFormat="1" applyFont="1" applyBorder="1" applyAlignment="1">
      <alignment horizontal="center" vertical="center"/>
    </xf>
    <xf numFmtId="10" fontId="10" fillId="0" borderId="72" xfId="0" applyNumberFormat="1" applyFont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8" borderId="18" xfId="0" applyFont="1" applyFill="1" applyBorder="1" applyAlignment="1">
      <alignment horizontal="center" vertical="center" wrapText="1"/>
    </xf>
    <xf numFmtId="9" fontId="10" fillId="4" borderId="42" xfId="0" applyNumberFormat="1" applyFont="1" applyFill="1" applyBorder="1" applyAlignment="1">
      <alignment horizontal="center" vertical="center"/>
    </xf>
    <xf numFmtId="9" fontId="10" fillId="4" borderId="23" xfId="0" applyNumberFormat="1" applyFont="1" applyFill="1" applyBorder="1" applyAlignment="1">
      <alignment horizontal="center" vertical="center"/>
    </xf>
    <xf numFmtId="164" fontId="20" fillId="4" borderId="38" xfId="0" applyNumberFormat="1" applyFont="1" applyFill="1" applyBorder="1" applyAlignment="1">
      <alignment horizontal="center" vertical="center" wrapText="1"/>
    </xf>
    <xf numFmtId="164" fontId="10" fillId="4" borderId="37" xfId="0" applyNumberFormat="1" applyFont="1" applyFill="1" applyBorder="1" applyAlignment="1">
      <alignment horizontal="center" vertical="center" wrapText="1"/>
    </xf>
    <xf numFmtId="164" fontId="15" fillId="4" borderId="71" xfId="0" applyNumberFormat="1" applyFont="1" applyFill="1" applyBorder="1" applyAlignment="1">
      <alignment horizontal="center" vertical="center"/>
    </xf>
    <xf numFmtId="164" fontId="15" fillId="4" borderId="72" xfId="0" applyNumberFormat="1" applyFont="1" applyFill="1" applyBorder="1" applyAlignment="1">
      <alignment horizontal="center" vertical="center"/>
    </xf>
    <xf numFmtId="9" fontId="10" fillId="0" borderId="73" xfId="0" applyNumberFormat="1" applyFont="1" applyBorder="1" applyAlignment="1">
      <alignment horizontal="center" vertical="center"/>
    </xf>
    <xf numFmtId="9" fontId="10" fillId="0" borderId="41" xfId="0" applyNumberFormat="1" applyFont="1" applyBorder="1" applyAlignment="1">
      <alignment horizontal="center" vertical="center"/>
    </xf>
    <xf numFmtId="0" fontId="6" fillId="5" borderId="46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164" fontId="17" fillId="7" borderId="38" xfId="0" applyNumberFormat="1" applyFont="1" applyFill="1" applyBorder="1" applyAlignment="1">
      <alignment horizontal="center" vertical="center" wrapText="1"/>
    </xf>
    <xf numFmtId="164" fontId="17" fillId="7" borderId="37" xfId="0" applyNumberFormat="1" applyFont="1" applyFill="1" applyBorder="1" applyAlignment="1">
      <alignment horizontal="center" vertical="center" wrapText="1"/>
    </xf>
    <xf numFmtId="0" fontId="6" fillId="9" borderId="7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8" borderId="20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164" fontId="17" fillId="7" borderId="23" xfId="0" applyNumberFormat="1" applyFont="1" applyFill="1" applyBorder="1" applyAlignment="1">
      <alignment horizontal="center" vertical="center"/>
    </xf>
    <xf numFmtId="164" fontId="17" fillId="7" borderId="45" xfId="0" applyNumberFormat="1" applyFont="1" applyFill="1" applyBorder="1" applyAlignment="1">
      <alignment horizontal="center" vertical="center"/>
    </xf>
    <xf numFmtId="0" fontId="6" fillId="4" borderId="49" xfId="0" applyFont="1" applyFill="1" applyBorder="1" applyAlignment="1">
      <alignment horizontal="center" vertical="center"/>
    </xf>
    <xf numFmtId="0" fontId="6" fillId="4" borderId="50" xfId="0" applyFont="1" applyFill="1" applyBorder="1" applyAlignment="1">
      <alignment horizontal="center" vertical="center"/>
    </xf>
    <xf numFmtId="0" fontId="6" fillId="4" borderId="54" xfId="0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6" fillId="7" borderId="79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6" fillId="7" borderId="80" xfId="0" applyFont="1" applyFill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6" fontId="6" fillId="0" borderId="61" xfId="0" applyNumberFormat="1" applyFont="1" applyBorder="1" applyAlignment="1">
      <alignment horizontal="center" vertical="center"/>
    </xf>
    <xf numFmtId="6" fontId="6" fillId="0" borderId="62" xfId="0" applyNumberFormat="1" applyFont="1" applyBorder="1" applyAlignment="1">
      <alignment horizontal="center" vertical="center"/>
    </xf>
    <xf numFmtId="6" fontId="6" fillId="0" borderId="81" xfId="0" applyNumberFormat="1" applyFont="1" applyBorder="1" applyAlignment="1">
      <alignment horizontal="center" vertical="center"/>
    </xf>
    <xf numFmtId="0" fontId="21" fillId="4" borderId="62" xfId="5" applyFill="1" applyBorder="1" applyAlignment="1">
      <alignment horizontal="center" vertical="center"/>
    </xf>
    <xf numFmtId="0" fontId="6" fillId="4" borderId="55" xfId="0" applyFont="1" applyFill="1" applyBorder="1" applyAlignment="1">
      <alignment horizontal="center" vertical="center"/>
    </xf>
    <xf numFmtId="0" fontId="6" fillId="4" borderId="65" xfId="0" applyFont="1" applyFill="1" applyBorder="1" applyAlignment="1">
      <alignment horizontal="center" vertical="center"/>
    </xf>
    <xf numFmtId="0" fontId="6" fillId="4" borderId="47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7" borderId="39" xfId="0" applyFont="1" applyFill="1" applyBorder="1" applyAlignment="1">
      <alignment horizontal="center" vertical="center"/>
    </xf>
    <xf numFmtId="0" fontId="6" fillId="7" borderId="40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6" fontId="11" fillId="0" borderId="61" xfId="0" applyNumberFormat="1" applyFont="1" applyBorder="1" applyAlignment="1">
      <alignment horizontal="center" vertical="center"/>
    </xf>
    <xf numFmtId="6" fontId="11" fillId="0" borderId="62" xfId="0" applyNumberFormat="1" applyFont="1" applyBorder="1" applyAlignment="1">
      <alignment horizontal="center" vertical="center"/>
    </xf>
    <xf numFmtId="6" fontId="11" fillId="0" borderId="81" xfId="0" applyNumberFormat="1" applyFont="1" applyBorder="1" applyAlignment="1">
      <alignment horizontal="center" vertical="center"/>
    </xf>
    <xf numFmtId="165" fontId="11" fillId="0" borderId="57" xfId="0" applyNumberFormat="1" applyFont="1" applyBorder="1" applyAlignment="1">
      <alignment horizontal="center" vertical="center"/>
    </xf>
    <xf numFmtId="165" fontId="11" fillId="0" borderId="70" xfId="0" applyNumberFormat="1" applyFont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165" fontId="6" fillId="0" borderId="61" xfId="0" applyNumberFormat="1" applyFont="1" applyBorder="1" applyAlignment="1">
      <alignment horizontal="center" vertical="center"/>
    </xf>
    <xf numFmtId="165" fontId="6" fillId="0" borderId="62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4" borderId="53" xfId="0" applyFont="1" applyFill="1" applyBorder="1" applyAlignment="1">
      <alignment horizontal="center" vertical="center"/>
    </xf>
    <xf numFmtId="0" fontId="6" fillId="4" borderId="56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66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0" borderId="47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2" fontId="6" fillId="4" borderId="5" xfId="0" applyNumberFormat="1" applyFont="1" applyFill="1" applyBorder="1" applyAlignment="1">
      <alignment horizontal="right" vertical="center"/>
    </xf>
  </cellXfs>
  <cellStyles count="6">
    <cellStyle name="Hypertextový odkaz" xfId="5" builtinId="8"/>
    <cellStyle name="Normální" xfId="0" builtinId="0"/>
    <cellStyle name="Použitý hypertextový odkaz" xfId="1" builtinId="9" hidden="1"/>
    <cellStyle name="Použitý hypertextový odkaz" xfId="2" builtinId="9" hidden="1"/>
    <cellStyle name="Použitý hypertextový odkaz" xfId="3" builtinId="9" hidden="1"/>
    <cellStyle name="Použitý hypertextový odkaz" xfId="4" builtinId="9" hidden="1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474133</xdr:colOff>
      <xdr:row>25</xdr:row>
      <xdr:rowOff>215900</xdr:rowOff>
    </xdr:from>
    <xdr:to>
      <xdr:col>11</xdr:col>
      <xdr:colOff>474133</xdr:colOff>
      <xdr:row>32</xdr:row>
      <xdr:rowOff>182033</xdr:rowOff>
    </xdr:to>
    <xdr:cxnSp macro="">
      <xdr:nvCxnSpPr>
        <xdr:cNvPr id="2" name="Přímá spojovací šipka 2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>
          <a:cxnSpLocks noChangeShapeType="1"/>
        </xdr:cNvCxnSpPr>
      </xdr:nvCxnSpPr>
      <xdr:spPr bwMode="auto">
        <a:xfrm flipH="1">
          <a:off x="12932833" y="9969500"/>
          <a:ext cx="5207000" cy="3026833"/>
        </a:xfrm>
        <a:prstGeom prst="straightConnector1">
          <a:avLst/>
        </a:prstGeom>
        <a:noFill/>
        <a:ln w="9525">
          <a:solidFill>
            <a:srgbClr val="4A7EBB"/>
          </a:solidFill>
          <a:round/>
          <a:headEnd/>
          <a:tailEnd type="arrow" w="med" len="med"/>
        </a:ln>
        <a:effectLst>
          <a:outerShdw blurRad="50800" dist="38100" dir="2700000" algn="tl" rotWithShape="0">
            <a:srgbClr val="000000">
              <a:alpha val="39998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650875</xdr:colOff>
      <xdr:row>27</xdr:row>
      <xdr:rowOff>0</xdr:rowOff>
    </xdr:from>
    <xdr:to>
      <xdr:col>6</xdr:col>
      <xdr:colOff>663576</xdr:colOff>
      <xdr:row>27</xdr:row>
      <xdr:rowOff>3175</xdr:rowOff>
    </xdr:to>
    <xdr:cxnSp macro="">
      <xdr:nvCxnSpPr>
        <xdr:cNvPr id="4" name="Přímá spojovací čára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 flipH="1">
          <a:off x="10067018" y="10494282"/>
          <a:ext cx="12701" cy="1360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odexisuno.cz/dh2?checked=1&amp;lang=cs" TargetMode="External"/><Relationship Id="rId1" Type="http://schemas.openxmlformats.org/officeDocument/2006/relationships/hyperlink" Target="https://www.codexisuno.cz/cgj?lang=cs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41"/>
  <sheetViews>
    <sheetView tabSelected="1" view="pageLayout" topLeftCell="A8" zoomScale="50" zoomScaleNormal="90" zoomScaleSheetLayoutView="100" zoomScalePageLayoutView="50" workbookViewId="0">
      <selection activeCell="D9" sqref="D9:D12"/>
    </sheetView>
  </sheetViews>
  <sheetFormatPr baseColWidth="10" defaultColWidth="8.83203125" defaultRowHeight="15" x14ac:dyDescent="0.2"/>
  <cols>
    <col min="1" max="1" width="13.6640625" customWidth="1"/>
    <col min="2" max="2" width="19.5" customWidth="1"/>
    <col min="3" max="3" width="38.83203125" customWidth="1"/>
    <col min="4" max="4" width="13" customWidth="1"/>
    <col min="5" max="5" width="16.83203125" customWidth="1"/>
    <col min="6" max="6" width="12.83203125" customWidth="1"/>
    <col min="7" max="7" width="13" customWidth="1"/>
    <col min="8" max="8" width="13.5" customWidth="1"/>
    <col min="9" max="9" width="34.5" customWidth="1"/>
    <col min="10" max="10" width="35.1640625" customWidth="1"/>
    <col min="11" max="12" width="22.6640625" customWidth="1"/>
    <col min="13" max="13" width="17.5" customWidth="1"/>
  </cols>
  <sheetData>
    <row r="1" spans="1:12" ht="26" customHeight="1" thickTop="1" thickBot="1" x14ac:dyDescent="0.25">
      <c r="A1" s="64" t="s">
        <v>59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6"/>
    </row>
    <row r="2" spans="1:12" s="1" customFormat="1" thickTop="1" x14ac:dyDescent="0.2"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16" thickBot="1" x14ac:dyDescent="0.25"/>
    <row r="4" spans="1:12" s="1" customFormat="1" ht="21" x14ac:dyDescent="0.25">
      <c r="A4" s="67" t="s">
        <v>2</v>
      </c>
      <c r="B4" s="74" t="s">
        <v>13</v>
      </c>
      <c r="C4" s="75"/>
      <c r="D4" s="75"/>
      <c r="E4" s="75"/>
      <c r="F4" s="75"/>
      <c r="G4" s="75"/>
      <c r="H4" s="75"/>
      <c r="I4" s="37" t="s">
        <v>14</v>
      </c>
      <c r="J4" s="38"/>
      <c r="K4" s="38"/>
      <c r="L4" s="39"/>
    </row>
    <row r="5" spans="1:12" s="1" customFormat="1" ht="29" customHeight="1" x14ac:dyDescent="0.2">
      <c r="A5" s="68"/>
      <c r="B5" s="83" t="s">
        <v>16</v>
      </c>
      <c r="C5" s="84"/>
      <c r="D5" s="78" t="s">
        <v>58</v>
      </c>
      <c r="E5" s="79"/>
      <c r="F5" s="79"/>
      <c r="G5" s="79"/>
      <c r="H5" s="79"/>
      <c r="I5" s="40" t="s">
        <v>16</v>
      </c>
      <c r="J5" s="41"/>
      <c r="K5" s="46" t="s">
        <v>57</v>
      </c>
      <c r="L5" s="47"/>
    </row>
    <row r="6" spans="1:12" s="1" customFormat="1" ht="19" customHeight="1" x14ac:dyDescent="0.2">
      <c r="A6" s="68"/>
      <c r="B6" s="85"/>
      <c r="C6" s="84"/>
      <c r="D6" s="70" t="s">
        <v>37</v>
      </c>
      <c r="E6" s="128"/>
      <c r="F6" s="128"/>
      <c r="G6" s="128"/>
      <c r="H6" s="80" t="s">
        <v>38</v>
      </c>
      <c r="I6" s="42"/>
      <c r="J6" s="43"/>
      <c r="K6" s="50" t="s">
        <v>52</v>
      </c>
      <c r="L6" s="51"/>
    </row>
    <row r="7" spans="1:12" s="1" customFormat="1" ht="15" customHeight="1" x14ac:dyDescent="0.2">
      <c r="A7" s="68"/>
      <c r="B7" s="85"/>
      <c r="C7" s="84"/>
      <c r="D7" s="70" t="s">
        <v>4</v>
      </c>
      <c r="E7" s="72" t="s">
        <v>5</v>
      </c>
      <c r="F7" s="72" t="s">
        <v>6</v>
      </c>
      <c r="G7" s="72" t="s">
        <v>43</v>
      </c>
      <c r="H7" s="81"/>
      <c r="I7" s="42"/>
      <c r="J7" s="43"/>
      <c r="K7" s="48" t="s">
        <v>37</v>
      </c>
      <c r="L7" s="52" t="s">
        <v>38</v>
      </c>
    </row>
    <row r="8" spans="1:12" s="1" customFormat="1" ht="28" customHeight="1" thickBot="1" x14ac:dyDescent="0.25">
      <c r="A8" s="69"/>
      <c r="B8" s="86"/>
      <c r="C8" s="87"/>
      <c r="D8" s="71"/>
      <c r="E8" s="73"/>
      <c r="F8" s="73"/>
      <c r="G8" s="73"/>
      <c r="H8" s="82"/>
      <c r="I8" s="44"/>
      <c r="J8" s="45"/>
      <c r="K8" s="49"/>
      <c r="L8" s="53"/>
    </row>
    <row r="9" spans="1:12" s="1" customFormat="1" ht="25.5" customHeight="1" x14ac:dyDescent="0.2">
      <c r="A9" s="76">
        <v>2023</v>
      </c>
      <c r="B9" s="111" t="s">
        <v>64</v>
      </c>
      <c r="C9" s="88" t="s">
        <v>53</v>
      </c>
      <c r="D9" s="119">
        <v>0.215</v>
      </c>
      <c r="E9" s="113">
        <v>1.2E-2</v>
      </c>
      <c r="F9" s="113">
        <v>2.1000000000000001E-2</v>
      </c>
      <c r="G9" s="104" t="s">
        <v>34</v>
      </c>
      <c r="H9" s="106">
        <v>6.5000000000000002E-2</v>
      </c>
      <c r="I9" s="117" t="s">
        <v>60</v>
      </c>
      <c r="J9" s="100" t="s">
        <v>47</v>
      </c>
      <c r="K9" s="102" t="s">
        <v>36</v>
      </c>
      <c r="L9" s="62" t="s">
        <v>35</v>
      </c>
    </row>
    <row r="10" spans="1:12" s="1" customFormat="1" ht="48" customHeight="1" x14ac:dyDescent="0.2">
      <c r="A10" s="76"/>
      <c r="B10" s="111"/>
      <c r="C10" s="88"/>
      <c r="D10" s="120"/>
      <c r="E10" s="114"/>
      <c r="F10" s="114"/>
      <c r="G10" s="105"/>
      <c r="H10" s="107"/>
      <c r="I10" s="118"/>
      <c r="J10" s="101"/>
      <c r="K10" s="103"/>
      <c r="L10" s="63"/>
    </row>
    <row r="11" spans="1:12" s="1" customFormat="1" ht="64" customHeight="1" x14ac:dyDescent="0.2">
      <c r="A11" s="76"/>
      <c r="B11" s="111"/>
      <c r="C11" s="88"/>
      <c r="D11" s="120"/>
      <c r="E11" s="114"/>
      <c r="F11" s="114"/>
      <c r="G11" s="105"/>
      <c r="H11" s="107"/>
      <c r="I11" s="115" t="s">
        <v>61</v>
      </c>
      <c r="J11" s="28" t="s">
        <v>39</v>
      </c>
      <c r="K11" s="56" t="s">
        <v>8</v>
      </c>
      <c r="L11" s="57"/>
    </row>
    <row r="12" spans="1:12" s="1" customFormat="1" ht="66" customHeight="1" x14ac:dyDescent="0.2">
      <c r="A12" s="76"/>
      <c r="B12" s="112"/>
      <c r="C12" s="110"/>
      <c r="D12" s="120"/>
      <c r="E12" s="114"/>
      <c r="F12" s="114"/>
      <c r="G12" s="105"/>
      <c r="H12" s="107"/>
      <c r="I12" s="115"/>
      <c r="J12" s="28" t="s">
        <v>40</v>
      </c>
      <c r="K12" s="56" t="s">
        <v>8</v>
      </c>
      <c r="L12" s="57"/>
    </row>
    <row r="13" spans="1:12" s="1" customFormat="1" ht="47" customHeight="1" x14ac:dyDescent="0.2">
      <c r="A13" s="76"/>
      <c r="B13" s="97" t="s">
        <v>20</v>
      </c>
      <c r="C13" s="31" t="s">
        <v>21</v>
      </c>
      <c r="D13" s="94" t="s">
        <v>7</v>
      </c>
      <c r="E13" s="95"/>
      <c r="F13" s="95"/>
      <c r="G13" s="95"/>
      <c r="H13" s="96"/>
      <c r="I13" s="115"/>
      <c r="J13" s="28" t="s">
        <v>41</v>
      </c>
      <c r="K13" s="56" t="s">
        <v>8</v>
      </c>
      <c r="L13" s="57"/>
    </row>
    <row r="14" spans="1:12" s="1" customFormat="1" ht="40" customHeight="1" x14ac:dyDescent="0.2">
      <c r="A14" s="76"/>
      <c r="B14" s="98"/>
      <c r="C14" s="31" t="s">
        <v>63</v>
      </c>
      <c r="D14" s="58" t="s">
        <v>7</v>
      </c>
      <c r="E14" s="59"/>
      <c r="F14" s="59"/>
      <c r="G14" s="59"/>
      <c r="H14" s="59"/>
      <c r="I14" s="115"/>
      <c r="J14" s="28" t="s">
        <v>49</v>
      </c>
      <c r="K14" s="56" t="s">
        <v>8</v>
      </c>
      <c r="L14" s="57"/>
    </row>
    <row r="15" spans="1:12" s="1" customFormat="1" ht="52" customHeight="1" x14ac:dyDescent="0.2">
      <c r="A15" s="76"/>
      <c r="B15" s="98"/>
      <c r="C15" s="88" t="s">
        <v>62</v>
      </c>
      <c r="D15" s="90" t="s">
        <v>7</v>
      </c>
      <c r="E15" s="91"/>
      <c r="F15" s="91"/>
      <c r="G15" s="91"/>
      <c r="H15" s="91"/>
      <c r="I15" s="115"/>
      <c r="J15" s="29" t="s">
        <v>50</v>
      </c>
      <c r="K15" s="56" t="s">
        <v>8</v>
      </c>
      <c r="L15" s="57"/>
    </row>
    <row r="16" spans="1:12" s="1" customFormat="1" ht="63" customHeight="1" x14ac:dyDescent="0.2">
      <c r="A16" s="76"/>
      <c r="B16" s="98"/>
      <c r="C16" s="88"/>
      <c r="D16" s="90"/>
      <c r="E16" s="91"/>
      <c r="F16" s="91"/>
      <c r="G16" s="91"/>
      <c r="H16" s="91"/>
      <c r="I16" s="115"/>
      <c r="J16" s="29" t="s">
        <v>51</v>
      </c>
      <c r="K16" s="56" t="s">
        <v>8</v>
      </c>
      <c r="L16" s="57"/>
    </row>
    <row r="17" spans="1:12" s="1" customFormat="1" ht="4" hidden="1" customHeight="1" x14ac:dyDescent="0.2">
      <c r="A17" s="76"/>
      <c r="B17" s="98"/>
      <c r="C17" s="88"/>
      <c r="D17" s="90"/>
      <c r="E17" s="91"/>
      <c r="F17" s="91"/>
      <c r="G17" s="91"/>
      <c r="H17" s="91"/>
      <c r="I17" s="115"/>
      <c r="J17" s="29" t="s">
        <v>18</v>
      </c>
      <c r="K17" s="56" t="s">
        <v>8</v>
      </c>
      <c r="L17" s="57"/>
    </row>
    <row r="18" spans="1:12" s="1" customFormat="1" ht="46" customHeight="1" thickBot="1" x14ac:dyDescent="0.25">
      <c r="A18" s="77"/>
      <c r="B18" s="99"/>
      <c r="C18" s="89"/>
      <c r="D18" s="92"/>
      <c r="E18" s="93"/>
      <c r="F18" s="93"/>
      <c r="G18" s="93"/>
      <c r="H18" s="93"/>
      <c r="I18" s="116"/>
      <c r="J18" s="30" t="s">
        <v>42</v>
      </c>
      <c r="K18" s="108" t="s">
        <v>8</v>
      </c>
      <c r="L18" s="109"/>
    </row>
    <row r="19" spans="1:12" ht="20" customHeight="1" x14ac:dyDescent="0.2">
      <c r="B19" s="60" t="s">
        <v>54</v>
      </c>
      <c r="C19" s="60"/>
      <c r="D19" s="60"/>
      <c r="E19" s="60"/>
      <c r="F19" s="60"/>
      <c r="G19" s="60"/>
      <c r="H19" s="60"/>
      <c r="I19" s="61"/>
      <c r="J19" s="61"/>
      <c r="K19" s="60"/>
      <c r="L19" s="60"/>
    </row>
    <row r="20" spans="1:12" ht="21" customHeight="1" x14ac:dyDescent="0.2">
      <c r="B20" s="61" t="s">
        <v>19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</row>
    <row r="21" spans="1:12" ht="9" customHeight="1" thickBot="1" x14ac:dyDescent="0.25">
      <c r="B21" s="13"/>
      <c r="C21" s="14"/>
      <c r="D21" s="14"/>
      <c r="E21" s="14"/>
      <c r="F21" s="14"/>
      <c r="G21" s="14"/>
      <c r="H21" s="14"/>
      <c r="I21" s="14"/>
      <c r="J21" s="14"/>
      <c r="K21" s="14"/>
      <c r="L21" s="14"/>
    </row>
    <row r="22" spans="1:12" s="1" customFormat="1" ht="19" customHeight="1" thickBot="1" x14ac:dyDescent="0.25">
      <c r="A22" s="155" t="s">
        <v>15</v>
      </c>
      <c r="B22" s="156"/>
      <c r="C22" s="156"/>
      <c r="D22" s="156"/>
      <c r="E22" s="157"/>
      <c r="F22" s="12"/>
      <c r="G22" s="155" t="s">
        <v>9</v>
      </c>
      <c r="H22" s="156"/>
      <c r="I22" s="156"/>
      <c r="J22" s="156"/>
      <c r="K22" s="156"/>
      <c r="L22" s="157"/>
    </row>
    <row r="23" spans="1:12" s="1" customFormat="1" ht="30" customHeight="1" thickBot="1" x14ac:dyDescent="0.25">
      <c r="A23" s="54">
        <v>2023</v>
      </c>
      <c r="B23" s="165" t="s">
        <v>56</v>
      </c>
      <c r="C23" s="165"/>
      <c r="D23" s="165"/>
      <c r="E23" s="9" t="s">
        <v>44</v>
      </c>
      <c r="F23" s="12"/>
      <c r="G23" s="137" t="s">
        <v>12</v>
      </c>
      <c r="H23" s="138"/>
      <c r="I23" s="138"/>
      <c r="J23" s="138"/>
      <c r="K23" s="138"/>
      <c r="L23" s="139"/>
    </row>
    <row r="24" spans="1:12" s="1" customFormat="1" ht="34" customHeight="1" thickBot="1" x14ac:dyDescent="0.25">
      <c r="A24" s="55"/>
      <c r="B24" s="166"/>
      <c r="C24" s="166"/>
      <c r="D24" s="166"/>
      <c r="E24" s="10" t="s">
        <v>46</v>
      </c>
      <c r="F24" s="12"/>
      <c r="G24" s="171" t="s">
        <v>2</v>
      </c>
      <c r="H24" s="173" t="s">
        <v>31</v>
      </c>
      <c r="I24" s="174"/>
      <c r="J24" s="169" t="s">
        <v>27</v>
      </c>
      <c r="K24" s="169" t="s">
        <v>3</v>
      </c>
      <c r="L24" s="22" t="s">
        <v>26</v>
      </c>
    </row>
    <row r="25" spans="1:12" s="1" customFormat="1" ht="29" customHeight="1" thickBot="1" x14ac:dyDescent="0.25">
      <c r="A25" s="54">
        <v>2022</v>
      </c>
      <c r="B25" s="179" t="s">
        <v>10</v>
      </c>
      <c r="C25" s="165"/>
      <c r="D25" s="165"/>
      <c r="E25" s="9" t="s">
        <v>44</v>
      </c>
      <c r="F25" s="12"/>
      <c r="G25" s="172"/>
      <c r="H25" s="175"/>
      <c r="I25" s="176"/>
      <c r="J25" s="170"/>
      <c r="K25" s="170"/>
      <c r="L25" s="11" t="s">
        <v>0</v>
      </c>
    </row>
    <row r="26" spans="1:12" s="1" customFormat="1" ht="29" customHeight="1" thickBot="1" x14ac:dyDescent="0.25">
      <c r="A26" s="55"/>
      <c r="B26" s="180"/>
      <c r="C26" s="181"/>
      <c r="D26" s="181"/>
      <c r="E26" s="182" t="s">
        <v>46</v>
      </c>
      <c r="F26" s="12"/>
      <c r="G26" s="24">
        <v>2023</v>
      </c>
      <c r="H26" s="136" t="s">
        <v>48</v>
      </c>
      <c r="I26" s="136"/>
      <c r="J26" s="32">
        <v>38294</v>
      </c>
      <c r="K26" s="25">
        <v>1.0529999999999999</v>
      </c>
      <c r="L26" s="33">
        <f>J26*K26</f>
        <v>40323.581999999995</v>
      </c>
    </row>
    <row r="27" spans="1:12" s="1" customFormat="1" ht="28" customHeight="1" thickBot="1" x14ac:dyDescent="0.25">
      <c r="B27" s="3"/>
      <c r="C27" s="12"/>
      <c r="D27" s="12"/>
      <c r="E27" s="12"/>
      <c r="F27" s="12"/>
      <c r="G27" s="20">
        <v>2022</v>
      </c>
      <c r="H27" s="136" t="s">
        <v>45</v>
      </c>
      <c r="I27" s="136"/>
      <c r="J27" s="32">
        <v>36119</v>
      </c>
      <c r="K27" s="21">
        <v>1.0772999999999999</v>
      </c>
      <c r="L27" s="34">
        <f>CEILING(J27*K27,1)</f>
        <v>38911</v>
      </c>
    </row>
    <row r="28" spans="1:12" s="1" customFormat="1" ht="28" customHeight="1" thickBot="1" x14ac:dyDescent="0.25">
      <c r="B28" s="3"/>
      <c r="C28" s="12"/>
      <c r="D28" s="12"/>
      <c r="E28" s="12"/>
      <c r="F28" s="12"/>
      <c r="G28" s="5"/>
      <c r="H28" s="5"/>
      <c r="I28" s="5"/>
      <c r="J28" s="6"/>
      <c r="K28" s="7"/>
      <c r="L28" s="8"/>
    </row>
    <row r="29" spans="1:12" s="1" customFormat="1" ht="19" customHeight="1" thickBot="1" x14ac:dyDescent="0.25">
      <c r="A29" s="152" t="s">
        <v>22</v>
      </c>
      <c r="B29" s="153"/>
      <c r="C29" s="153"/>
      <c r="D29" s="153"/>
      <c r="E29" s="154"/>
      <c r="F29" s="12"/>
      <c r="G29" s="155" t="s">
        <v>23</v>
      </c>
      <c r="H29" s="153"/>
      <c r="I29" s="153"/>
      <c r="J29" s="153"/>
      <c r="K29" s="153"/>
      <c r="L29" s="154"/>
    </row>
    <row r="30" spans="1:12" s="1" customFormat="1" ht="20" customHeight="1" x14ac:dyDescent="0.2">
      <c r="A30" s="121" t="s">
        <v>2</v>
      </c>
      <c r="B30" s="124" t="s">
        <v>11</v>
      </c>
      <c r="C30" s="125"/>
      <c r="D30" s="126"/>
      <c r="E30" s="140" t="s">
        <v>1</v>
      </c>
      <c r="F30" s="4"/>
      <c r="G30" s="149" t="s">
        <v>2</v>
      </c>
      <c r="H30" s="143" t="s">
        <v>33</v>
      </c>
      <c r="I30" s="144"/>
      <c r="J30" s="144"/>
      <c r="K30" s="144"/>
      <c r="L30" s="140" t="s">
        <v>24</v>
      </c>
    </row>
    <row r="31" spans="1:12" s="1" customFormat="1" ht="20" customHeight="1" x14ac:dyDescent="0.2">
      <c r="A31" s="122"/>
      <c r="B31" s="127"/>
      <c r="C31" s="128"/>
      <c r="D31" s="129"/>
      <c r="E31" s="141"/>
      <c r="G31" s="150"/>
      <c r="H31" s="145"/>
      <c r="I31" s="146"/>
      <c r="J31" s="146"/>
      <c r="K31" s="146"/>
      <c r="L31" s="141"/>
    </row>
    <row r="32" spans="1:12" s="1" customFormat="1" ht="34" customHeight="1" thickBot="1" x14ac:dyDescent="0.25">
      <c r="A32" s="123"/>
      <c r="B32" s="130" t="s">
        <v>32</v>
      </c>
      <c r="C32" s="131"/>
      <c r="D32" s="132"/>
      <c r="E32" s="142"/>
      <c r="G32" s="151"/>
      <c r="H32" s="147" t="s">
        <v>28</v>
      </c>
      <c r="I32" s="148"/>
      <c r="J32" s="23" t="s">
        <v>29</v>
      </c>
      <c r="K32" s="18" t="s">
        <v>30</v>
      </c>
      <c r="L32" s="142"/>
    </row>
    <row r="33" spans="1:12" s="1" customFormat="1" ht="34" customHeight="1" thickBot="1" x14ac:dyDescent="0.25">
      <c r="A33" s="15">
        <v>2023</v>
      </c>
      <c r="B33" s="160" t="s">
        <v>55</v>
      </c>
      <c r="C33" s="161"/>
      <c r="D33" s="162"/>
      <c r="E33" s="177" t="s">
        <v>17</v>
      </c>
      <c r="G33" s="26">
        <v>2023</v>
      </c>
      <c r="H33" s="163">
        <f>L26</f>
        <v>40323.581999999995</v>
      </c>
      <c r="I33" s="164"/>
      <c r="J33" s="27" t="s">
        <v>25</v>
      </c>
      <c r="K33" s="35">
        <f>H33*48</f>
        <v>1935531.9359999998</v>
      </c>
      <c r="L33" s="158" t="s">
        <v>17</v>
      </c>
    </row>
    <row r="34" spans="1:12" s="1" customFormat="1" ht="28" customHeight="1" thickBot="1" x14ac:dyDescent="0.25">
      <c r="A34" s="15">
        <v>2022</v>
      </c>
      <c r="B34" s="133">
        <v>16200</v>
      </c>
      <c r="C34" s="134"/>
      <c r="D34" s="135"/>
      <c r="E34" s="178"/>
      <c r="G34" s="15">
        <v>2022</v>
      </c>
      <c r="H34" s="167">
        <f>L27</f>
        <v>38911</v>
      </c>
      <c r="I34" s="168"/>
      <c r="J34" s="19" t="s">
        <v>25</v>
      </c>
      <c r="K34" s="36">
        <f>H34*48</f>
        <v>1867728</v>
      </c>
      <c r="L34" s="159"/>
    </row>
    <row r="35" spans="1:12" s="1" customFormat="1" ht="28" customHeight="1" x14ac:dyDescent="0.2"/>
    <row r="36" spans="1:12" s="1" customFormat="1" ht="29" customHeight="1" x14ac:dyDescent="0.2">
      <c r="E36"/>
    </row>
    <row r="37" spans="1:12" s="1" customFormat="1" x14ac:dyDescent="0.2">
      <c r="A37"/>
      <c r="B37"/>
      <c r="C37"/>
      <c r="D37"/>
      <c r="E37"/>
      <c r="G37"/>
      <c r="H37"/>
      <c r="I37"/>
      <c r="J37"/>
      <c r="K37"/>
      <c r="L37"/>
    </row>
    <row r="40" spans="1:12" x14ac:dyDescent="0.2">
      <c r="E40" s="16"/>
    </row>
    <row r="41" spans="1:12" x14ac:dyDescent="0.2">
      <c r="E41" s="17"/>
    </row>
  </sheetData>
  <mergeCells count="74">
    <mergeCell ref="L33:L34"/>
    <mergeCell ref="B33:D33"/>
    <mergeCell ref="H33:I33"/>
    <mergeCell ref="B23:D24"/>
    <mergeCell ref="H34:I34"/>
    <mergeCell ref="J24:J25"/>
    <mergeCell ref="B25:D26"/>
    <mergeCell ref="K24:K25"/>
    <mergeCell ref="G24:G25"/>
    <mergeCell ref="H24:I25"/>
    <mergeCell ref="H26:I26"/>
    <mergeCell ref="E33:E34"/>
    <mergeCell ref="A30:A32"/>
    <mergeCell ref="B30:D31"/>
    <mergeCell ref="B32:D32"/>
    <mergeCell ref="B20:L20"/>
    <mergeCell ref="B34:D34"/>
    <mergeCell ref="H27:I27"/>
    <mergeCell ref="G23:L23"/>
    <mergeCell ref="L30:L32"/>
    <mergeCell ref="H30:K31"/>
    <mergeCell ref="H32:I32"/>
    <mergeCell ref="G30:G32"/>
    <mergeCell ref="E30:E32"/>
    <mergeCell ref="A29:E29"/>
    <mergeCell ref="G29:L29"/>
    <mergeCell ref="G22:L22"/>
    <mergeCell ref="A22:E22"/>
    <mergeCell ref="D13:H13"/>
    <mergeCell ref="B13:B18"/>
    <mergeCell ref="J9:J10"/>
    <mergeCell ref="K9:K10"/>
    <mergeCell ref="G9:G12"/>
    <mergeCell ref="H9:H12"/>
    <mergeCell ref="K18:L18"/>
    <mergeCell ref="K13:L13"/>
    <mergeCell ref="K11:L11"/>
    <mergeCell ref="C9:C12"/>
    <mergeCell ref="B9:B12"/>
    <mergeCell ref="E9:E12"/>
    <mergeCell ref="I11:I18"/>
    <mergeCell ref="I9:I10"/>
    <mergeCell ref="D9:D12"/>
    <mergeCell ref="F9:F12"/>
    <mergeCell ref="K12:L12"/>
    <mergeCell ref="L9:L10"/>
    <mergeCell ref="A1:L1"/>
    <mergeCell ref="A4:A8"/>
    <mergeCell ref="D6:G6"/>
    <mergeCell ref="D7:D8"/>
    <mergeCell ref="E7:E8"/>
    <mergeCell ref="F7:F8"/>
    <mergeCell ref="B4:H4"/>
    <mergeCell ref="A9:A18"/>
    <mergeCell ref="G7:G8"/>
    <mergeCell ref="D5:H5"/>
    <mergeCell ref="H6:H8"/>
    <mergeCell ref="B5:C8"/>
    <mergeCell ref="C15:C18"/>
    <mergeCell ref="D15:H18"/>
    <mergeCell ref="A23:A24"/>
    <mergeCell ref="A25:A26"/>
    <mergeCell ref="K15:L15"/>
    <mergeCell ref="D14:H14"/>
    <mergeCell ref="K14:L14"/>
    <mergeCell ref="K16:L16"/>
    <mergeCell ref="K17:L17"/>
    <mergeCell ref="B19:L19"/>
    <mergeCell ref="I4:L4"/>
    <mergeCell ref="I5:J8"/>
    <mergeCell ref="K5:L5"/>
    <mergeCell ref="K7:K8"/>
    <mergeCell ref="K6:L6"/>
    <mergeCell ref="L7:L8"/>
  </mergeCells>
  <phoneticPr fontId="14" type="noConversion"/>
  <hyperlinks>
    <hyperlink ref="H27:I27" r:id="rId1" display="356/2021 Sb." xr:uid="{B3856CCB-7915-D64E-93CC-BDD0804C94F9}"/>
    <hyperlink ref="H26:I26" r:id="rId2" display="290/2022 Sb." xr:uid="{2FF31A9D-A3A4-4543-91A3-DBA637EC35A1}"/>
  </hyperlinks>
  <pageMargins left="0.83138888888888884" right="0.74803149606299213" top="0.87694444444444442" bottom="1.51875" header="0.31496062992125984" footer="0.74803149606299213"/>
  <pageSetup paperSize="8" scale="70" orientation="landscape" r:id="rId3"/>
  <headerFooter>
    <oddHeader xml:space="preserve">&amp;R&amp;"Calibri,Obyčejné"&amp;K000000soubor naleznete na www.ucetni-portal.cz/prehledy/
oddíl VI. Sociální, zdravotní, nemocenské a důchodové pojištění
přehled 3. MZDY - Sazby sociálního a zdravotního pojištění </oddHeader>
    <oddFooter>&amp;L&amp;G&amp;R&amp;"Calibri (Základní text),Obyčejné"&amp;12Pěva Čouková
21. 10. 2022</oddFooter>
  </headerFooter>
  <drawing r:id="rId4"/>
  <legacyDrawingHF r:id="rId5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průvodce_sociální a zdrav_sazby</vt:lpstr>
      <vt:lpstr>'průvodce_sociální a zdrav_sazby'!Oblast_tisku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2022-10-21T07:25:42Z</cp:lastPrinted>
  <dcterms:created xsi:type="dcterms:W3CDTF">2006-10-17T13:37:20Z</dcterms:created>
  <dcterms:modified xsi:type="dcterms:W3CDTF">2022-12-23T18:48:48Z</dcterms:modified>
</cp:coreProperties>
</file>